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Primer trimestre\Cuadros Excel Impresión (Valores)\"/>
    </mc:Choice>
  </mc:AlternateContent>
  <bookViews>
    <workbookView xWindow="0" yWindow="0" windowWidth="21600" windowHeight="9735"/>
  </bookViews>
  <sheets>
    <sheet name="Cuadro 6 IED" sheetId="1" r:id="rId1"/>
  </sheets>
  <definedNames>
    <definedName name="_xlnm.Print_Area" localSheetId="0">'Cuadro 6 IED'!$A$1:$O$40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1" l="1"/>
  <c r="H35" i="1"/>
  <c r="H33" i="1" s="1"/>
  <c r="C35" i="1"/>
  <c r="N34" i="1"/>
  <c r="H34" i="1"/>
  <c r="C34" i="1"/>
  <c r="M33" i="1"/>
  <c r="M29" i="1" s="1"/>
  <c r="L33" i="1"/>
  <c r="K33" i="1"/>
  <c r="J33" i="1"/>
  <c r="I33" i="1"/>
  <c r="I29" i="1" s="1"/>
  <c r="N29" i="1" s="1"/>
  <c r="G33" i="1"/>
  <c r="F33" i="1"/>
  <c r="E33" i="1"/>
  <c r="E29" i="1" s="1"/>
  <c r="D33" i="1"/>
  <c r="C33" i="1"/>
  <c r="N32" i="1"/>
  <c r="H32" i="1"/>
  <c r="H30" i="1" s="1"/>
  <c r="H29" i="1" s="1"/>
  <c r="C32" i="1"/>
  <c r="N31" i="1"/>
  <c r="H31" i="1"/>
  <c r="C31" i="1"/>
  <c r="M30" i="1"/>
  <c r="L30" i="1"/>
  <c r="K30" i="1"/>
  <c r="J30" i="1"/>
  <c r="I30" i="1"/>
  <c r="N30" i="1" s="1"/>
  <c r="G30" i="1"/>
  <c r="F30" i="1"/>
  <c r="E30" i="1"/>
  <c r="D30" i="1"/>
  <c r="C30" i="1"/>
  <c r="L29" i="1"/>
  <c r="K29" i="1"/>
  <c r="J29" i="1"/>
  <c r="G29" i="1"/>
  <c r="F29" i="1"/>
  <c r="D29" i="1"/>
  <c r="C29" i="1"/>
  <c r="N28" i="1"/>
  <c r="H28" i="1"/>
  <c r="C28" i="1"/>
  <c r="N27" i="1"/>
  <c r="H27" i="1"/>
  <c r="C27" i="1"/>
  <c r="N26" i="1"/>
  <c r="H26" i="1"/>
  <c r="H24" i="1" s="1"/>
  <c r="C26" i="1"/>
  <c r="N25" i="1"/>
  <c r="H25" i="1"/>
  <c r="C25" i="1"/>
  <c r="M24" i="1"/>
  <c r="L24" i="1"/>
  <c r="K24" i="1"/>
  <c r="J24" i="1"/>
  <c r="I24" i="1"/>
  <c r="N24" i="1" s="1"/>
  <c r="G24" i="1"/>
  <c r="F24" i="1"/>
  <c r="E24" i="1"/>
  <c r="D24" i="1"/>
  <c r="C24" i="1"/>
  <c r="N23" i="1"/>
  <c r="H23" i="1"/>
  <c r="H18" i="1" s="1"/>
  <c r="C23" i="1"/>
  <c r="N22" i="1"/>
  <c r="H22" i="1"/>
  <c r="C22" i="1"/>
  <c r="N21" i="1"/>
  <c r="H21" i="1"/>
  <c r="H19" i="1" s="1"/>
  <c r="C21" i="1"/>
  <c r="N20" i="1"/>
  <c r="H20" i="1"/>
  <c r="C20" i="1"/>
  <c r="M19" i="1"/>
  <c r="L19" i="1"/>
  <c r="K19" i="1"/>
  <c r="J19" i="1"/>
  <c r="I19" i="1"/>
  <c r="N19" i="1" s="1"/>
  <c r="G19" i="1"/>
  <c r="F19" i="1"/>
  <c r="E19" i="1"/>
  <c r="D19" i="1"/>
  <c r="C19" i="1"/>
  <c r="M18" i="1"/>
  <c r="L18" i="1"/>
  <c r="K18" i="1"/>
  <c r="J18" i="1"/>
  <c r="I18" i="1"/>
  <c r="N18" i="1" s="1"/>
  <c r="G18" i="1"/>
  <c r="F18" i="1"/>
  <c r="E18" i="1"/>
  <c r="D18" i="1"/>
  <c r="C18" i="1"/>
  <c r="M17" i="1"/>
  <c r="L17" i="1"/>
  <c r="K17" i="1"/>
  <c r="J17" i="1"/>
  <c r="I17" i="1"/>
  <c r="N17" i="1" s="1"/>
  <c r="H17" i="1"/>
  <c r="G17" i="1"/>
  <c r="F17" i="1"/>
  <c r="E17" i="1"/>
  <c r="D17" i="1"/>
  <c r="C17" i="1"/>
  <c r="M16" i="1"/>
  <c r="L16" i="1"/>
  <c r="K16" i="1"/>
  <c r="J16" i="1"/>
  <c r="I16" i="1"/>
  <c r="N16" i="1" s="1"/>
  <c r="G16" i="1"/>
  <c r="F16" i="1"/>
  <c r="E16" i="1"/>
  <c r="D16" i="1"/>
  <c r="C16" i="1"/>
  <c r="M15" i="1"/>
  <c r="L15" i="1"/>
  <c r="K15" i="1"/>
  <c r="J15" i="1"/>
  <c r="I15" i="1"/>
  <c r="N15" i="1" s="1"/>
  <c r="H15" i="1"/>
  <c r="G15" i="1"/>
  <c r="F15" i="1"/>
  <c r="E15" i="1"/>
  <c r="D15" i="1"/>
  <c r="C15" i="1"/>
  <c r="M14" i="1"/>
  <c r="L14" i="1"/>
  <c r="K14" i="1"/>
  <c r="J14" i="1"/>
  <c r="I14" i="1"/>
  <c r="N14" i="1" s="1"/>
  <c r="G14" i="1"/>
  <c r="F14" i="1"/>
  <c r="E14" i="1"/>
  <c r="D14" i="1"/>
  <c r="C14" i="1"/>
  <c r="H16" i="1" l="1"/>
  <c r="H14" i="1" s="1"/>
  <c r="N33" i="1"/>
</calcChain>
</file>

<file path=xl/sharedStrings.xml><?xml version="1.0" encoding="utf-8"?>
<sst xmlns="http://schemas.openxmlformats.org/spreadsheetml/2006/main" count="66" uniqueCount="45">
  <si>
    <t>Cuadro 6. FLUJO DE INVERSIÓN EXTRANJERA DIRECTA EN LA REPÚBLICA, SEGÚN</t>
  </si>
  <si>
    <t xml:space="preserve">Variación                                                                                                                  </t>
  </si>
  <si>
    <t>(en millones de balboas)</t>
  </si>
  <si>
    <t>porcentual</t>
  </si>
  <si>
    <t>Línea</t>
  </si>
  <si>
    <t>Partida y sector</t>
  </si>
  <si>
    <t>2017 (P)</t>
  </si>
  <si>
    <t>núm.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</si>
  <si>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</si>
  <si>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</si>
  <si>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</si>
  <si>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</si>
  <si>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</si>
  <si>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</si>
  <si>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</si>
  <si>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</si>
  <si>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Bancos de licencia general……………………………………………………………………………………………………………….</t>
  </si>
  <si>
    <t>Bancos de licencia internacional…………………………………………………………………………………………………………</t>
  </si>
  <si>
    <t>Empresas de la Zona Libre de Colón……………………………………………………………………………………………………</t>
  </si>
  <si>
    <t>Otras empresas…………………………………………………………………………………………………………………………….</t>
  </si>
  <si>
    <t>Acciones y otras participaciones de capital…………………………………………………………………………………………</t>
  </si>
  <si>
    <t xml:space="preserve">     Bancos de licencia general…………………………………………………………………………………………………………</t>
  </si>
  <si>
    <t xml:space="preserve">     Bancos de licencia internacional…………………………………………………………………………………………………..</t>
  </si>
  <si>
    <t xml:space="preserve">     Empresas de la Zona Libre de Colón………………………………………………………………………………………………</t>
  </si>
  <si>
    <t xml:space="preserve">     Otras empresas………………………………………………………………………………………………………………………</t>
  </si>
  <si>
    <t>Utilidades reinvertidas…………………………………………………………………………………………………………………..</t>
  </si>
  <si>
    <t xml:space="preserve">     Bancos de licencia internacional……………………………………………………………………………………………………</t>
  </si>
  <si>
    <t>Otro capital………………………………………………………………………………………………………………………………</t>
  </si>
  <si>
    <t xml:space="preserve">     Activos frente a inversionistas directos……………………………………………………………………………………..</t>
  </si>
  <si>
    <t xml:space="preserve">        Empresas de la Zona Libre de Colón…………………………………………………………………………………………..</t>
  </si>
  <si>
    <t xml:space="preserve">        Otras empresas……………………………………………………………………………………………………………………</t>
  </si>
  <si>
    <t xml:space="preserve">        Pasivos frente a inversionistas directos………………………………………………………………………………………</t>
  </si>
  <si>
    <t xml:space="preserve">           Empresas de la Zona Libre de Colón…………………………………………………………………………………………..</t>
  </si>
  <si>
    <t xml:space="preserve">           Otras empresas…………………………………………………………………………………………………………………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</si>
  <si>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</si>
  <si>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</si>
  <si>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</si>
  <si>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</si>
  <si>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Flujo de Inversión extranjera directa</t>
  </si>
  <si>
    <t>Flujo de Inversión extranjera directa……………………………………………………………………………………………………</t>
  </si>
  <si>
    <t>2018 (P)</t>
  </si>
  <si>
    <t>2019 (E)</t>
  </si>
  <si>
    <t>trimestre</t>
  </si>
  <si>
    <t>2019-18 (E)</t>
  </si>
  <si>
    <t>PARTIDA Y SECTOR: AÑOS 2017-18 Y PRIMER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</si>
</sst>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[$€-1];[Red]\-#,##0\ [$€-1]"/>
    <numFmt numFmtId="165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" fillId="3" borderId="1" xfId="0" applyNumberFormat="1" applyFont="1" applyFill="1" applyBorder="1" applyAlignment="1">
      <alignment vertical="center" wrapText="1"/>
    </xf>
    <xf numFmtId="0" fontId="2" fillId="3" borderId="2" xfId="0" applyNumberFormat="1" applyFont="1" applyFill="1" applyBorder="1" applyAlignment="1">
      <alignment vertical="center"/>
    </xf>
    <xf numFmtId="0" fontId="2" fillId="3" borderId="3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vertical="center" wrapText="1"/>
    </xf>
    <xf numFmtId="0" fontId="2" fillId="3" borderId="6" xfId="0" applyNumberFormat="1" applyFont="1" applyFill="1" applyBorder="1" applyAlignment="1">
      <alignment vertical="center"/>
    </xf>
    <xf numFmtId="0" fontId="2" fillId="3" borderId="10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vertical="center" wrapText="1"/>
    </xf>
    <xf numFmtId="0" fontId="2" fillId="3" borderId="15" xfId="0" applyNumberFormat="1" applyFont="1" applyFill="1" applyBorder="1" applyAlignment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/>
    <xf numFmtId="0" fontId="1" fillId="2" borderId="2" xfId="0" applyNumberFormat="1" applyFont="1" applyFill="1" applyBorder="1"/>
    <xf numFmtId="165" fontId="1" fillId="2" borderId="6" xfId="0" applyNumberFormat="1" applyFont="1" applyFill="1" applyBorder="1"/>
    <xf numFmtId="165" fontId="1" fillId="2" borderId="6" xfId="1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/>
    <xf numFmtId="0" fontId="2" fillId="2" borderId="6" xfId="0" applyNumberFormat="1" applyFont="1" applyFill="1" applyBorder="1"/>
    <xf numFmtId="0" fontId="1" fillId="2" borderId="6" xfId="0" applyNumberFormat="1" applyFont="1" applyFill="1" applyBorder="1" applyAlignment="1">
      <alignment horizontal="left" indent="2"/>
    </xf>
    <xf numFmtId="0" fontId="2" fillId="2" borderId="6" xfId="0" applyNumberFormat="1" applyFont="1" applyFill="1" applyBorder="1" applyAlignment="1">
      <alignment horizontal="left" indent="1"/>
    </xf>
    <xf numFmtId="165" fontId="1" fillId="2" borderId="6" xfId="0" applyNumberFormat="1" applyFont="1" applyFill="1" applyBorder="1" applyAlignment="1">
      <alignment horizontal="right"/>
    </xf>
    <xf numFmtId="0" fontId="2" fillId="2" borderId="6" xfId="0" applyNumberFormat="1" applyFont="1" applyFill="1" applyBorder="1" applyAlignment="1">
      <alignment horizontal="left" indent="2"/>
    </xf>
    <xf numFmtId="0" fontId="1" fillId="2" borderId="6" xfId="0" applyNumberFormat="1" applyFont="1" applyFill="1" applyBorder="1" applyAlignment="1">
      <alignment horizontal="left" indent="1"/>
    </xf>
    <xf numFmtId="0" fontId="1" fillId="2" borderId="9" xfId="0" applyNumberFormat="1" applyFont="1" applyFill="1" applyBorder="1"/>
    <xf numFmtId="0" fontId="1" fillId="2" borderId="15" xfId="0" applyNumberFormat="1" applyFont="1" applyFill="1" applyBorder="1"/>
    <xf numFmtId="165" fontId="1" fillId="2" borderId="15" xfId="0" applyNumberFormat="1" applyFont="1" applyFill="1" applyBorder="1"/>
    <xf numFmtId="0" fontId="1" fillId="2" borderId="0" xfId="0" applyFont="1" applyFill="1" applyBorder="1"/>
    <xf numFmtId="0" fontId="2" fillId="3" borderId="15" xfId="0" applyNumberFormat="1" applyFont="1" applyFill="1" applyBorder="1" applyAlignment="1" applyProtection="1">
      <alignment horizontal="center" vertical="top" wrapText="1"/>
    </xf>
    <xf numFmtId="165" fontId="1" fillId="2" borderId="2" xfId="0" applyNumberFormat="1" applyFont="1" applyFill="1" applyBorder="1"/>
    <xf numFmtId="0" fontId="1" fillId="2" borderId="3" xfId="0" applyNumberFormat="1" applyFont="1" applyFill="1" applyBorder="1"/>
    <xf numFmtId="0" fontId="1" fillId="2" borderId="10" xfId="0" applyNumberFormat="1" applyFont="1" applyFill="1" applyBorder="1"/>
    <xf numFmtId="0" fontId="1" fillId="2" borderId="7" xfId="0" applyNumberFormat="1" applyFont="1" applyFill="1" applyBorder="1"/>
    <xf numFmtId="0" fontId="1" fillId="0" borderId="0" xfId="0" applyFont="1" applyFill="1" applyAlignment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3" borderId="2" xfId="0" applyNumberFormat="1" applyFont="1" applyFill="1" applyBorder="1" applyAlignment="1" applyProtection="1">
      <alignment horizontal="center" vertical="center"/>
    </xf>
    <xf numFmtId="165" fontId="2" fillId="2" borderId="6" xfId="0" applyNumberFormat="1" applyFont="1" applyFill="1" applyBorder="1"/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164" fontId="2" fillId="3" borderId="12" xfId="0" applyNumberFormat="1" applyFont="1" applyFill="1" applyBorder="1" applyAlignment="1" applyProtection="1">
      <alignment horizontal="center" vertical="center"/>
    </xf>
    <xf numFmtId="164" fontId="2" fillId="3" borderId="13" xfId="0" applyNumberFormat="1" applyFont="1" applyFill="1" applyBorder="1" applyAlignment="1" applyProtection="1">
      <alignment horizontal="center" vertical="center"/>
    </xf>
    <xf numFmtId="164" fontId="2" fillId="3" borderId="1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customHeight="1" x14ac:dyDescent="0.2"/>
  <cols>
    <col min="1" max="1" width="6.7109375" style="1" customWidth="1"/>
    <col min="2" max="2" width="53.28515625" style="1" customWidth="1"/>
    <col min="3" max="3" width="11.7109375" style="1" customWidth="1"/>
    <col min="4" max="7" width="10.7109375" style="1" customWidth="1"/>
    <col min="8" max="8" width="16.7109375" style="1" customWidth="1"/>
    <col min="9" max="12" width="14.7109375" style="1" customWidth="1"/>
    <col min="13" max="13" width="15.7109375" style="1" customWidth="1"/>
    <col min="14" max="14" width="16.7109375" style="1" customWidth="1"/>
    <col min="15" max="15" width="6.7109375" style="1" customWidth="1"/>
    <col min="16" max="16384" width="11.42578125" style="1"/>
  </cols>
  <sheetData>
    <row r="1" spans="1:17" ht="12.75" customHeight="1" x14ac:dyDescent="0.2">
      <c r="A1" s="64" t="s">
        <v>34</v>
      </c>
      <c r="B1" s="64"/>
      <c r="C1" s="64"/>
      <c r="D1" s="64"/>
      <c r="E1" s="64"/>
      <c r="F1" s="64"/>
      <c r="G1" s="64"/>
      <c r="H1" s="66" t="s">
        <v>34</v>
      </c>
      <c r="I1" s="66"/>
      <c r="J1" s="66"/>
      <c r="K1" s="66"/>
      <c r="L1" s="66"/>
      <c r="M1" s="66"/>
      <c r="N1" s="66"/>
      <c r="O1" s="66"/>
    </row>
    <row r="2" spans="1:17" ht="12.75" customHeight="1" x14ac:dyDescent="0.2">
      <c r="A2" s="65" t="s">
        <v>35</v>
      </c>
      <c r="B2" s="65"/>
      <c r="C2" s="65"/>
      <c r="D2" s="65"/>
      <c r="E2" s="65"/>
      <c r="F2" s="65"/>
      <c r="G2" s="65"/>
      <c r="H2" s="67" t="s">
        <v>35</v>
      </c>
      <c r="I2" s="67"/>
      <c r="J2" s="67"/>
      <c r="K2" s="67"/>
      <c r="L2" s="67"/>
      <c r="M2" s="67"/>
      <c r="N2" s="67"/>
      <c r="O2" s="67"/>
    </row>
    <row r="3" spans="1:17" ht="12.75" customHeight="1" x14ac:dyDescent="0.2">
      <c r="A3" s="64" t="s">
        <v>36</v>
      </c>
      <c r="B3" s="64"/>
      <c r="C3" s="64"/>
      <c r="D3" s="64"/>
      <c r="E3" s="64"/>
      <c r="F3" s="64"/>
      <c r="G3" s="64"/>
      <c r="H3" s="66" t="s">
        <v>36</v>
      </c>
      <c r="I3" s="66"/>
      <c r="J3" s="66"/>
      <c r="K3" s="66"/>
      <c r="L3" s="66"/>
      <c r="M3" s="66"/>
      <c r="N3" s="66"/>
      <c r="O3" s="66"/>
    </row>
    <row r="4" spans="1:17" ht="6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</row>
    <row r="5" spans="1:17" s="3" customFormat="1" ht="12.75" customHeight="1" x14ac:dyDescent="0.2">
      <c r="A5" s="43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4" t="s">
        <v>0</v>
      </c>
      <c r="P5" s="2"/>
      <c r="Q5" s="2"/>
    </row>
    <row r="6" spans="1:17" s="3" customFormat="1" ht="12.75" customHeight="1" x14ac:dyDescent="0.2">
      <c r="A6" s="43" t="s">
        <v>44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4" t="s">
        <v>44</v>
      </c>
      <c r="P6" s="2"/>
      <c r="Q6" s="2"/>
    </row>
    <row r="7" spans="1:17" ht="6" customHeight="1" x14ac:dyDescent="0.2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17" ht="14.1" customHeight="1" x14ac:dyDescent="0.2">
      <c r="A8" s="4"/>
      <c r="B8" s="5"/>
      <c r="C8" s="58" t="s">
        <v>38</v>
      </c>
      <c r="D8" s="59"/>
      <c r="E8" s="59"/>
      <c r="F8" s="59"/>
      <c r="G8" s="60"/>
      <c r="H8" s="58" t="s">
        <v>38</v>
      </c>
      <c r="I8" s="59"/>
      <c r="J8" s="59"/>
      <c r="K8" s="59"/>
      <c r="L8" s="59"/>
      <c r="M8" s="60"/>
      <c r="N8" s="38" t="s">
        <v>1</v>
      </c>
      <c r="O8" s="6"/>
    </row>
    <row r="9" spans="1:17" ht="14.1" customHeight="1" x14ac:dyDescent="0.2">
      <c r="A9" s="7"/>
      <c r="B9" s="8"/>
      <c r="C9" s="61" t="s">
        <v>2</v>
      </c>
      <c r="D9" s="62"/>
      <c r="E9" s="62"/>
      <c r="F9" s="62"/>
      <c r="G9" s="63"/>
      <c r="H9" s="61" t="s">
        <v>2</v>
      </c>
      <c r="I9" s="62"/>
      <c r="J9" s="62"/>
      <c r="K9" s="62"/>
      <c r="L9" s="62"/>
      <c r="M9" s="63"/>
      <c r="N9" s="32" t="s">
        <v>3</v>
      </c>
      <c r="O9" s="9"/>
    </row>
    <row r="10" spans="1:17" ht="14.1" customHeight="1" x14ac:dyDescent="0.2">
      <c r="A10" s="10" t="s">
        <v>4</v>
      </c>
      <c r="B10" s="11" t="s">
        <v>5</v>
      </c>
      <c r="C10" s="47" t="s">
        <v>6</v>
      </c>
      <c r="D10" s="48"/>
      <c r="E10" s="48"/>
      <c r="F10" s="48"/>
      <c r="G10" s="49"/>
      <c r="H10" s="50" t="s">
        <v>40</v>
      </c>
      <c r="I10" s="51"/>
      <c r="J10" s="51"/>
      <c r="K10" s="51"/>
      <c r="L10" s="52"/>
      <c r="M10" s="40" t="s">
        <v>41</v>
      </c>
      <c r="N10" s="15" t="s">
        <v>43</v>
      </c>
      <c r="O10" s="12" t="s">
        <v>4</v>
      </c>
    </row>
    <row r="11" spans="1:17" ht="14.1" customHeight="1" x14ac:dyDescent="0.2">
      <c r="A11" s="10" t="s">
        <v>7</v>
      </c>
      <c r="B11" s="8"/>
      <c r="C11" s="53" t="s">
        <v>8</v>
      </c>
      <c r="D11" s="55" t="s">
        <v>9</v>
      </c>
      <c r="E11" s="56"/>
      <c r="F11" s="56"/>
      <c r="G11" s="57"/>
      <c r="H11" s="53" t="s">
        <v>8</v>
      </c>
      <c r="I11" s="47" t="s">
        <v>9</v>
      </c>
      <c r="J11" s="48"/>
      <c r="K11" s="48"/>
      <c r="L11" s="49"/>
      <c r="M11" s="45" t="s">
        <v>10</v>
      </c>
      <c r="N11" s="45" t="s">
        <v>10</v>
      </c>
      <c r="O11" s="12" t="s">
        <v>7</v>
      </c>
    </row>
    <row r="12" spans="1:17" ht="14.1" customHeight="1" x14ac:dyDescent="0.2">
      <c r="A12" s="13"/>
      <c r="B12" s="14"/>
      <c r="C12" s="54"/>
      <c r="D12" s="15" t="s">
        <v>10</v>
      </c>
      <c r="E12" s="15" t="s">
        <v>11</v>
      </c>
      <c r="F12" s="15" t="s">
        <v>12</v>
      </c>
      <c r="G12" s="15" t="s">
        <v>13</v>
      </c>
      <c r="H12" s="54"/>
      <c r="I12" s="15" t="s">
        <v>10</v>
      </c>
      <c r="J12" s="15" t="s">
        <v>11</v>
      </c>
      <c r="K12" s="15" t="s">
        <v>12</v>
      </c>
      <c r="L12" s="15" t="s">
        <v>13</v>
      </c>
      <c r="M12" s="39" t="s">
        <v>42</v>
      </c>
      <c r="N12" s="39" t="s">
        <v>42</v>
      </c>
      <c r="O12" s="16"/>
    </row>
    <row r="13" spans="1:17" ht="6" customHeight="1" x14ac:dyDescent="0.2">
      <c r="A13" s="17"/>
      <c r="B13" s="18"/>
      <c r="C13" s="19"/>
      <c r="D13" s="20"/>
      <c r="E13" s="20"/>
      <c r="F13" s="20"/>
      <c r="G13" s="20"/>
      <c r="H13" s="19"/>
      <c r="I13" s="19"/>
      <c r="J13" s="19"/>
      <c r="K13" s="19"/>
      <c r="L13" s="19"/>
      <c r="M13" s="19"/>
      <c r="N13" s="33"/>
      <c r="O13" s="34"/>
    </row>
    <row r="14" spans="1:17" ht="15" customHeight="1" x14ac:dyDescent="0.2">
      <c r="A14" s="21">
        <v>1</v>
      </c>
      <c r="B14" s="22" t="s">
        <v>39</v>
      </c>
      <c r="C14" s="46">
        <f>SUM(C15+C16+C17+C18)</f>
        <v>4568.8</v>
      </c>
      <c r="D14" s="46">
        <f t="shared" ref="D14:G14" si="0">SUM(D15+D16+D17+D18)</f>
        <v>1283.3000000000002</v>
      </c>
      <c r="E14" s="46">
        <f t="shared" si="0"/>
        <v>1390.6999999999998</v>
      </c>
      <c r="F14" s="46">
        <f t="shared" si="0"/>
        <v>1217.5999999999999</v>
      </c>
      <c r="G14" s="46">
        <f t="shared" si="0"/>
        <v>677.2</v>
      </c>
      <c r="H14" s="46">
        <f>SUM(H15+H16+H17+H18)</f>
        <v>5548.5</v>
      </c>
      <c r="I14" s="46">
        <f t="shared" ref="I14:M14" si="1">SUM(I15+I16+I17+I18)</f>
        <v>1394.6</v>
      </c>
      <c r="J14" s="46">
        <f t="shared" si="1"/>
        <v>1615.1</v>
      </c>
      <c r="K14" s="46">
        <f t="shared" si="1"/>
        <v>1273.1000000000001</v>
      </c>
      <c r="L14" s="46">
        <f t="shared" si="1"/>
        <v>1265.6999999999998</v>
      </c>
      <c r="M14" s="46">
        <f t="shared" si="1"/>
        <v>1648.3000000000002</v>
      </c>
      <c r="N14" s="46">
        <f t="shared" ref="N14:N35" si="2">IF(I14=0,0, +M14/I14*100-100)</f>
        <v>18.191596156604064</v>
      </c>
      <c r="O14" s="35">
        <v>1</v>
      </c>
    </row>
    <row r="15" spans="1:17" ht="12.75" customHeight="1" x14ac:dyDescent="0.2">
      <c r="A15" s="21">
        <v>2</v>
      </c>
      <c r="B15" s="23" t="s">
        <v>16</v>
      </c>
      <c r="C15" s="19">
        <f t="shared" ref="C15:C16" si="3">SUM(C20+C25)</f>
        <v>443.4</v>
      </c>
      <c r="D15" s="19">
        <f t="shared" ref="D15:M16" si="4">SUM(D20+D25)</f>
        <v>160.89999999999998</v>
      </c>
      <c r="E15" s="19">
        <f t="shared" si="4"/>
        <v>100.8</v>
      </c>
      <c r="F15" s="19">
        <f t="shared" si="4"/>
        <v>144.1</v>
      </c>
      <c r="G15" s="19">
        <f t="shared" si="4"/>
        <v>37.6</v>
      </c>
      <c r="H15" s="19">
        <f>SUM(H20+H25)</f>
        <v>186.30000000000004</v>
      </c>
      <c r="I15" s="19">
        <f t="shared" si="4"/>
        <v>-160.29999999999998</v>
      </c>
      <c r="J15" s="19">
        <f t="shared" si="4"/>
        <v>176.6</v>
      </c>
      <c r="K15" s="19">
        <f t="shared" si="4"/>
        <v>171.20000000000002</v>
      </c>
      <c r="L15" s="19">
        <f t="shared" si="4"/>
        <v>-1.1999999999999993</v>
      </c>
      <c r="M15" s="19">
        <f t="shared" si="4"/>
        <v>111.80000000000001</v>
      </c>
      <c r="N15" s="19">
        <f t="shared" si="2"/>
        <v>-169.74422956955709</v>
      </c>
      <c r="O15" s="35">
        <v>2</v>
      </c>
    </row>
    <row r="16" spans="1:17" ht="12.75" customHeight="1" x14ac:dyDescent="0.2">
      <c r="A16" s="21">
        <v>3</v>
      </c>
      <c r="B16" s="23" t="s">
        <v>17</v>
      </c>
      <c r="C16" s="19">
        <f t="shared" si="3"/>
        <v>-157.30000000000001</v>
      </c>
      <c r="D16" s="19">
        <f t="shared" si="4"/>
        <v>97.9</v>
      </c>
      <c r="E16" s="19">
        <f t="shared" si="4"/>
        <v>52.8</v>
      </c>
      <c r="F16" s="19">
        <f t="shared" si="4"/>
        <v>69.400000000000006</v>
      </c>
      <c r="G16" s="19">
        <f t="shared" si="4"/>
        <v>-377.40000000000003</v>
      </c>
      <c r="H16" s="19">
        <f t="shared" si="4"/>
        <v>233.69999999999996</v>
      </c>
      <c r="I16" s="19">
        <f t="shared" si="4"/>
        <v>52.2</v>
      </c>
      <c r="J16" s="19">
        <f t="shared" si="4"/>
        <v>26</v>
      </c>
      <c r="K16" s="19">
        <f t="shared" si="4"/>
        <v>56.8</v>
      </c>
      <c r="L16" s="19">
        <f t="shared" si="4"/>
        <v>98.7</v>
      </c>
      <c r="M16" s="19">
        <f t="shared" si="4"/>
        <v>49.3</v>
      </c>
      <c r="N16" s="19">
        <f t="shared" si="2"/>
        <v>-5.5555555555555713</v>
      </c>
      <c r="O16" s="35">
        <v>3</v>
      </c>
    </row>
    <row r="17" spans="1:15" ht="12.75" customHeight="1" x14ac:dyDescent="0.2">
      <c r="A17" s="21">
        <v>4</v>
      </c>
      <c r="B17" s="23" t="s">
        <v>18</v>
      </c>
      <c r="C17" s="19">
        <f t="shared" ref="C17" si="5">SUM(C22+C27+C31+C34)</f>
        <v>402.1</v>
      </c>
      <c r="D17" s="19">
        <f t="shared" ref="D17:M18" si="6">SUM(D22+D27+D31+D34)</f>
        <v>81.099999999999994</v>
      </c>
      <c r="E17" s="19">
        <f t="shared" si="6"/>
        <v>99.8</v>
      </c>
      <c r="F17" s="19">
        <f t="shared" si="6"/>
        <v>81.900000000000006</v>
      </c>
      <c r="G17" s="19">
        <f t="shared" si="6"/>
        <v>139.30000000000001</v>
      </c>
      <c r="H17" s="19">
        <f t="shared" si="6"/>
        <v>673.2</v>
      </c>
      <c r="I17" s="19">
        <f t="shared" si="6"/>
        <v>76.099999999999994</v>
      </c>
      <c r="J17" s="19">
        <f t="shared" si="6"/>
        <v>257.90000000000003</v>
      </c>
      <c r="K17" s="19">
        <f t="shared" si="6"/>
        <v>149.69999999999999</v>
      </c>
      <c r="L17" s="19">
        <f t="shared" si="6"/>
        <v>189.5</v>
      </c>
      <c r="M17" s="19">
        <f t="shared" si="6"/>
        <v>97.3</v>
      </c>
      <c r="N17" s="19">
        <f t="shared" si="2"/>
        <v>27.85808147174771</v>
      </c>
      <c r="O17" s="35">
        <v>4</v>
      </c>
    </row>
    <row r="18" spans="1:15" ht="12.75" customHeight="1" x14ac:dyDescent="0.2">
      <c r="A18" s="21">
        <v>5</v>
      </c>
      <c r="B18" s="23" t="s">
        <v>19</v>
      </c>
      <c r="C18" s="19">
        <f t="shared" ref="C18" si="7">SUM(C23+C28+C32+C35)</f>
        <v>3880.6000000000004</v>
      </c>
      <c r="D18" s="19">
        <f t="shared" si="6"/>
        <v>943.40000000000009</v>
      </c>
      <c r="E18" s="19">
        <f t="shared" si="6"/>
        <v>1137.3</v>
      </c>
      <c r="F18" s="19">
        <f t="shared" si="6"/>
        <v>922.2</v>
      </c>
      <c r="G18" s="19">
        <f t="shared" si="6"/>
        <v>877.7</v>
      </c>
      <c r="H18" s="19">
        <f t="shared" si="6"/>
        <v>4455.3</v>
      </c>
      <c r="I18" s="19">
        <f t="shared" si="6"/>
        <v>1426.6</v>
      </c>
      <c r="J18" s="19">
        <f t="shared" si="6"/>
        <v>1154.5999999999999</v>
      </c>
      <c r="K18" s="19">
        <f t="shared" si="6"/>
        <v>895.40000000000009</v>
      </c>
      <c r="L18" s="19">
        <f t="shared" si="6"/>
        <v>978.69999999999993</v>
      </c>
      <c r="M18" s="19">
        <f t="shared" si="6"/>
        <v>1389.9</v>
      </c>
      <c r="N18" s="19">
        <f t="shared" si="2"/>
        <v>-2.5725501191644327</v>
      </c>
      <c r="O18" s="35">
        <v>5</v>
      </c>
    </row>
    <row r="19" spans="1:15" ht="15" customHeight="1" x14ac:dyDescent="0.2">
      <c r="A19" s="21">
        <v>6</v>
      </c>
      <c r="B19" s="24" t="s">
        <v>20</v>
      </c>
      <c r="C19" s="46">
        <f>SUM(C20+C21+C22+C23)</f>
        <v>-23.599999999999994</v>
      </c>
      <c r="D19" s="46">
        <f t="shared" ref="D19:M19" si="8">SUM(D20+D21+D22+D23)</f>
        <v>37.199999999999996</v>
      </c>
      <c r="E19" s="46">
        <f t="shared" si="8"/>
        <v>40.5</v>
      </c>
      <c r="F19" s="46">
        <f t="shared" si="8"/>
        <v>91.8</v>
      </c>
      <c r="G19" s="46">
        <f t="shared" si="8"/>
        <v>-193.10000000000002</v>
      </c>
      <c r="H19" s="46">
        <f t="shared" si="8"/>
        <v>77.7</v>
      </c>
      <c r="I19" s="46">
        <f t="shared" si="8"/>
        <v>-12.2</v>
      </c>
      <c r="J19" s="46">
        <f t="shared" si="8"/>
        <v>21.8</v>
      </c>
      <c r="K19" s="46">
        <f t="shared" si="8"/>
        <v>47.1</v>
      </c>
      <c r="L19" s="46">
        <f t="shared" si="8"/>
        <v>21</v>
      </c>
      <c r="M19" s="46">
        <f t="shared" si="8"/>
        <v>-45.1</v>
      </c>
      <c r="N19" s="46">
        <f t="shared" si="2"/>
        <v>269.67213114754099</v>
      </c>
      <c r="O19" s="35">
        <v>6</v>
      </c>
    </row>
    <row r="20" spans="1:15" ht="12.75" customHeight="1" x14ac:dyDescent="0.2">
      <c r="A20" s="21">
        <v>7</v>
      </c>
      <c r="B20" s="23" t="s">
        <v>21</v>
      </c>
      <c r="C20" s="19">
        <f>SUM(D20+E20+F20+G20)</f>
        <v>87.3</v>
      </c>
      <c r="D20" s="19">
        <v>36.799999999999997</v>
      </c>
      <c r="E20" s="19">
        <v>4</v>
      </c>
      <c r="F20" s="19">
        <v>5.0999999999999996</v>
      </c>
      <c r="G20" s="19">
        <v>41.4</v>
      </c>
      <c r="H20" s="19">
        <f>SUM(I20+J20+K20+L20)</f>
        <v>57.9</v>
      </c>
      <c r="I20" s="19">
        <v>8.9</v>
      </c>
      <c r="J20" s="19">
        <v>4.7</v>
      </c>
      <c r="K20" s="19">
        <v>35.4</v>
      </c>
      <c r="L20" s="19">
        <v>8.9</v>
      </c>
      <c r="M20" s="19">
        <v>7.4</v>
      </c>
      <c r="N20" s="19">
        <f t="shared" si="2"/>
        <v>-16.853932584269657</v>
      </c>
      <c r="O20" s="35">
        <v>7</v>
      </c>
    </row>
    <row r="21" spans="1:15" ht="12.75" customHeight="1" x14ac:dyDescent="0.2">
      <c r="A21" s="21">
        <v>8</v>
      </c>
      <c r="B21" s="23" t="s">
        <v>22</v>
      </c>
      <c r="C21" s="19">
        <f t="shared" ref="C21:C23" si="9">SUM(D21+E21+F21+G21)</f>
        <v>-332.6</v>
      </c>
      <c r="D21" s="19">
        <v>-22.3</v>
      </c>
      <c r="E21" s="19">
        <v>0</v>
      </c>
      <c r="F21" s="19">
        <v>21</v>
      </c>
      <c r="G21" s="19">
        <v>-331.3</v>
      </c>
      <c r="H21" s="19">
        <f t="shared" ref="H21:H23" si="10">SUM(I21+J21+K21+L21)</f>
        <v>6.6</v>
      </c>
      <c r="I21" s="19">
        <v>12</v>
      </c>
      <c r="J21" s="19">
        <v>-10.4</v>
      </c>
      <c r="K21" s="19">
        <v>0</v>
      </c>
      <c r="L21" s="19">
        <v>5</v>
      </c>
      <c r="M21" s="25">
        <v>-34</v>
      </c>
      <c r="N21" s="19">
        <f t="shared" si="2"/>
        <v>-383.33333333333337</v>
      </c>
      <c r="O21" s="35">
        <v>8</v>
      </c>
    </row>
    <row r="22" spans="1:15" ht="12.75" customHeight="1" x14ac:dyDescent="0.2">
      <c r="A22" s="21">
        <v>9</v>
      </c>
      <c r="B22" s="23" t="s">
        <v>23</v>
      </c>
      <c r="C22" s="19">
        <f t="shared" si="9"/>
        <v>15.399999999999999</v>
      </c>
      <c r="D22" s="19">
        <v>1</v>
      </c>
      <c r="E22" s="19">
        <v>4.8</v>
      </c>
      <c r="F22" s="19">
        <v>4.8</v>
      </c>
      <c r="G22" s="19">
        <v>4.8</v>
      </c>
      <c r="H22" s="19">
        <f t="shared" si="10"/>
        <v>16.7</v>
      </c>
      <c r="I22" s="19">
        <v>1.3</v>
      </c>
      <c r="J22" s="19">
        <v>5.2</v>
      </c>
      <c r="K22" s="19">
        <v>5.0999999999999996</v>
      </c>
      <c r="L22" s="19">
        <v>5.0999999999999996</v>
      </c>
      <c r="M22" s="19">
        <v>3.5</v>
      </c>
      <c r="N22" s="19">
        <f t="shared" si="2"/>
        <v>169.23076923076923</v>
      </c>
      <c r="O22" s="35">
        <v>9</v>
      </c>
    </row>
    <row r="23" spans="1:15" ht="12.75" customHeight="1" x14ac:dyDescent="0.2">
      <c r="A23" s="21">
        <v>10</v>
      </c>
      <c r="B23" s="23" t="s">
        <v>24</v>
      </c>
      <c r="C23" s="19">
        <f t="shared" si="9"/>
        <v>206.3</v>
      </c>
      <c r="D23" s="19">
        <v>21.7</v>
      </c>
      <c r="E23" s="19">
        <v>31.7</v>
      </c>
      <c r="F23" s="19">
        <v>60.9</v>
      </c>
      <c r="G23" s="19">
        <v>92</v>
      </c>
      <c r="H23" s="19">
        <f t="shared" si="10"/>
        <v>-3.4999999999999982</v>
      </c>
      <c r="I23" s="19">
        <v>-34.4</v>
      </c>
      <c r="J23" s="19">
        <v>22.3</v>
      </c>
      <c r="K23" s="19">
        <v>6.6</v>
      </c>
      <c r="L23" s="19">
        <v>2</v>
      </c>
      <c r="M23" s="19">
        <v>-22</v>
      </c>
      <c r="N23" s="19">
        <f t="shared" si="2"/>
        <v>-36.046511627906973</v>
      </c>
      <c r="O23" s="35">
        <v>10</v>
      </c>
    </row>
    <row r="24" spans="1:15" ht="15" customHeight="1" x14ac:dyDescent="0.2">
      <c r="A24" s="21">
        <v>11</v>
      </c>
      <c r="B24" s="24" t="s">
        <v>25</v>
      </c>
      <c r="C24" s="46">
        <f>SUM(C25+C26+C27+C28)</f>
        <v>3167.9000000000005</v>
      </c>
      <c r="D24" s="46">
        <f t="shared" ref="D24:M24" si="11">SUM(D25+D26+D27+D28)</f>
        <v>860.5</v>
      </c>
      <c r="E24" s="46">
        <f t="shared" si="11"/>
        <v>825.4</v>
      </c>
      <c r="F24" s="46">
        <f t="shared" si="11"/>
        <v>831.1</v>
      </c>
      <c r="G24" s="46">
        <f t="shared" si="11"/>
        <v>650.9</v>
      </c>
      <c r="H24" s="46">
        <f t="shared" si="11"/>
        <v>3281.1000000000004</v>
      </c>
      <c r="I24" s="46">
        <f t="shared" si="11"/>
        <v>1010.3000000000001</v>
      </c>
      <c r="J24" s="46">
        <f t="shared" si="11"/>
        <v>1017.4000000000001</v>
      </c>
      <c r="K24" s="46">
        <f t="shared" si="11"/>
        <v>830</v>
      </c>
      <c r="L24" s="46">
        <f t="shared" si="11"/>
        <v>423.4</v>
      </c>
      <c r="M24" s="46">
        <f t="shared" si="11"/>
        <v>938</v>
      </c>
      <c r="N24" s="46">
        <f t="shared" si="2"/>
        <v>-7.1562902108284732</v>
      </c>
      <c r="O24" s="35">
        <v>11</v>
      </c>
    </row>
    <row r="25" spans="1:15" ht="12.75" customHeight="1" x14ac:dyDescent="0.2">
      <c r="A25" s="21">
        <v>12</v>
      </c>
      <c r="B25" s="23" t="s">
        <v>21</v>
      </c>
      <c r="C25" s="19">
        <f>SUM(D25+E25+F25+G25)</f>
        <v>356.09999999999997</v>
      </c>
      <c r="D25" s="19">
        <v>124.1</v>
      </c>
      <c r="E25" s="19">
        <v>96.8</v>
      </c>
      <c r="F25" s="19">
        <v>139</v>
      </c>
      <c r="G25" s="19">
        <v>-3.8</v>
      </c>
      <c r="H25" s="19">
        <f>SUM(I25+J25+K25+L25)</f>
        <v>128.40000000000003</v>
      </c>
      <c r="I25" s="19">
        <v>-169.2</v>
      </c>
      <c r="J25" s="19">
        <v>171.9</v>
      </c>
      <c r="K25" s="19">
        <v>135.80000000000001</v>
      </c>
      <c r="L25" s="19">
        <v>-10.1</v>
      </c>
      <c r="M25" s="19">
        <v>104.4</v>
      </c>
      <c r="N25" s="19">
        <f t="shared" si="2"/>
        <v>-161.70212765957447</v>
      </c>
      <c r="O25" s="35">
        <v>12</v>
      </c>
    </row>
    <row r="26" spans="1:15" ht="12.75" customHeight="1" x14ac:dyDescent="0.2">
      <c r="A26" s="21">
        <v>13</v>
      </c>
      <c r="B26" s="23" t="s">
        <v>26</v>
      </c>
      <c r="C26" s="19">
        <f t="shared" ref="C26:C28" si="12">SUM(D26+E26+F26+G26)</f>
        <v>175.3</v>
      </c>
      <c r="D26" s="19">
        <v>120.2</v>
      </c>
      <c r="E26" s="19">
        <v>52.8</v>
      </c>
      <c r="F26" s="19">
        <v>48.4</v>
      </c>
      <c r="G26" s="19">
        <v>-46.1</v>
      </c>
      <c r="H26" s="19">
        <f>SUM(I26+J26+K26+L26)</f>
        <v>227.09999999999997</v>
      </c>
      <c r="I26" s="19">
        <v>40.200000000000003</v>
      </c>
      <c r="J26" s="19">
        <v>36.4</v>
      </c>
      <c r="K26" s="19">
        <v>56.8</v>
      </c>
      <c r="L26" s="19">
        <v>93.7</v>
      </c>
      <c r="M26" s="19">
        <v>83.3</v>
      </c>
      <c r="N26" s="19">
        <f t="shared" si="2"/>
        <v>107.21393034825871</v>
      </c>
      <c r="O26" s="35">
        <v>13</v>
      </c>
    </row>
    <row r="27" spans="1:15" ht="12.75" customHeight="1" x14ac:dyDescent="0.2">
      <c r="A27" s="21">
        <v>14</v>
      </c>
      <c r="B27" s="23" t="s">
        <v>23</v>
      </c>
      <c r="C27" s="19">
        <f t="shared" si="12"/>
        <v>462.90000000000003</v>
      </c>
      <c r="D27" s="19">
        <v>95.8</v>
      </c>
      <c r="E27" s="19">
        <v>109.8</v>
      </c>
      <c r="F27" s="19">
        <v>96.5</v>
      </c>
      <c r="G27" s="19">
        <v>160.80000000000001</v>
      </c>
      <c r="H27" s="19">
        <f>SUM(I27+J27+K27+L27)</f>
        <v>294.3</v>
      </c>
      <c r="I27" s="19">
        <v>48.6</v>
      </c>
      <c r="J27" s="19">
        <v>102.9</v>
      </c>
      <c r="K27" s="19">
        <v>57.4</v>
      </c>
      <c r="L27" s="19">
        <v>85.4</v>
      </c>
      <c r="M27" s="19">
        <v>58.6</v>
      </c>
      <c r="N27" s="19">
        <f t="shared" si="2"/>
        <v>20.576131687242793</v>
      </c>
      <c r="O27" s="35">
        <v>14</v>
      </c>
    </row>
    <row r="28" spans="1:15" ht="12.75" customHeight="1" x14ac:dyDescent="0.2">
      <c r="A28" s="21">
        <v>15</v>
      </c>
      <c r="B28" s="23" t="s">
        <v>24</v>
      </c>
      <c r="C28" s="19">
        <f t="shared" si="12"/>
        <v>2173.6000000000004</v>
      </c>
      <c r="D28" s="19">
        <v>520.4</v>
      </c>
      <c r="E28" s="19">
        <v>566</v>
      </c>
      <c r="F28" s="19">
        <v>547.20000000000005</v>
      </c>
      <c r="G28" s="19">
        <v>540</v>
      </c>
      <c r="H28" s="19">
        <f>SUM(I28+J28+K28+L28)</f>
        <v>2631.3</v>
      </c>
      <c r="I28" s="19">
        <v>1090.7</v>
      </c>
      <c r="J28" s="19">
        <v>706.2</v>
      </c>
      <c r="K28" s="19">
        <v>580</v>
      </c>
      <c r="L28" s="19">
        <v>254.4</v>
      </c>
      <c r="M28" s="19">
        <v>691.7</v>
      </c>
      <c r="N28" s="19">
        <f t="shared" si="2"/>
        <v>-36.582011552214176</v>
      </c>
      <c r="O28" s="35">
        <v>15</v>
      </c>
    </row>
    <row r="29" spans="1:15" ht="15" customHeight="1" x14ac:dyDescent="0.2">
      <c r="A29" s="21">
        <v>16</v>
      </c>
      <c r="B29" s="24" t="s">
        <v>27</v>
      </c>
      <c r="C29" s="46">
        <f>SUM(C30+C33)</f>
        <v>1424.5</v>
      </c>
      <c r="D29" s="46">
        <f t="shared" ref="D29:M29" si="13">SUM(D30+D33)</f>
        <v>385.6</v>
      </c>
      <c r="E29" s="46">
        <f t="shared" si="13"/>
        <v>524.79999999999995</v>
      </c>
      <c r="F29" s="46">
        <f t="shared" si="13"/>
        <v>294.7</v>
      </c>
      <c r="G29" s="46">
        <f t="shared" si="13"/>
        <v>219.4</v>
      </c>
      <c r="H29" s="46">
        <f t="shared" si="13"/>
        <v>2189.6999999999998</v>
      </c>
      <c r="I29" s="46">
        <f t="shared" si="13"/>
        <v>396.5</v>
      </c>
      <c r="J29" s="46">
        <f t="shared" si="13"/>
        <v>575.9</v>
      </c>
      <c r="K29" s="46">
        <f t="shared" si="13"/>
        <v>396</v>
      </c>
      <c r="L29" s="46">
        <f t="shared" si="13"/>
        <v>821.3</v>
      </c>
      <c r="M29" s="46">
        <f t="shared" si="13"/>
        <v>755.40000000000009</v>
      </c>
      <c r="N29" s="46">
        <f t="shared" si="2"/>
        <v>90.517023959646934</v>
      </c>
      <c r="O29" s="35">
        <v>16</v>
      </c>
    </row>
    <row r="30" spans="1:15" ht="15" customHeight="1" x14ac:dyDescent="0.2">
      <c r="A30" s="21">
        <v>17</v>
      </c>
      <c r="B30" s="26" t="s">
        <v>28</v>
      </c>
      <c r="C30" s="46">
        <f t="shared" ref="C30:M30" si="14">SUM(C31+C32)</f>
        <v>-257.60000000000002</v>
      </c>
      <c r="D30" s="46">
        <f t="shared" si="14"/>
        <v>-78</v>
      </c>
      <c r="E30" s="46">
        <f t="shared" si="14"/>
        <v>-52.8</v>
      </c>
      <c r="F30" s="46">
        <f t="shared" si="14"/>
        <v>-72.199999999999989</v>
      </c>
      <c r="G30" s="46">
        <f t="shared" si="14"/>
        <v>-54.6</v>
      </c>
      <c r="H30" s="46">
        <f t="shared" si="14"/>
        <v>-1029.9000000000001</v>
      </c>
      <c r="I30" s="46">
        <f t="shared" si="14"/>
        <v>21</v>
      </c>
      <c r="J30" s="46">
        <f t="shared" si="14"/>
        <v>-764.6</v>
      </c>
      <c r="K30" s="46">
        <f t="shared" si="14"/>
        <v>-125.9</v>
      </c>
      <c r="L30" s="46">
        <f t="shared" si="14"/>
        <v>-160.4</v>
      </c>
      <c r="M30" s="46">
        <f t="shared" si="14"/>
        <v>-191.4</v>
      </c>
      <c r="N30" s="46">
        <f t="shared" si="2"/>
        <v>-1011.4285714285713</v>
      </c>
      <c r="O30" s="35">
        <v>17</v>
      </c>
    </row>
    <row r="31" spans="1:15" ht="12.75" customHeight="1" x14ac:dyDescent="0.2">
      <c r="A31" s="21">
        <v>18</v>
      </c>
      <c r="B31" s="23" t="s">
        <v>29</v>
      </c>
      <c r="C31" s="19">
        <f t="shared" ref="C31:C32" si="15">SUM(D31+E31+F31+G31)</f>
        <v>-127.6</v>
      </c>
      <c r="D31" s="19">
        <v>-28.7</v>
      </c>
      <c r="E31" s="19">
        <v>-30.1</v>
      </c>
      <c r="F31" s="19">
        <v>-34.299999999999997</v>
      </c>
      <c r="G31" s="19">
        <v>-34.5</v>
      </c>
      <c r="H31" s="19">
        <f t="shared" ref="H31:H32" si="16">SUM(I31+J31+K31+L31)</f>
        <v>-217.8</v>
      </c>
      <c r="I31" s="19">
        <v>-36</v>
      </c>
      <c r="J31" s="19">
        <v>-117</v>
      </c>
      <c r="K31" s="19">
        <v>-36.5</v>
      </c>
      <c r="L31" s="19">
        <v>-28.3</v>
      </c>
      <c r="M31" s="19">
        <v>-54.4</v>
      </c>
      <c r="N31" s="19">
        <f t="shared" si="2"/>
        <v>51.111111111111114</v>
      </c>
      <c r="O31" s="35">
        <v>18</v>
      </c>
    </row>
    <row r="32" spans="1:15" ht="12.75" customHeight="1" x14ac:dyDescent="0.2">
      <c r="A32" s="21">
        <v>19</v>
      </c>
      <c r="B32" s="23" t="s">
        <v>30</v>
      </c>
      <c r="C32" s="19">
        <f t="shared" si="15"/>
        <v>-130</v>
      </c>
      <c r="D32" s="19">
        <v>-49.3</v>
      </c>
      <c r="E32" s="19">
        <v>-22.7</v>
      </c>
      <c r="F32" s="19">
        <v>-37.9</v>
      </c>
      <c r="G32" s="19">
        <v>-20.100000000000001</v>
      </c>
      <c r="H32" s="19">
        <f t="shared" si="16"/>
        <v>-812.1</v>
      </c>
      <c r="I32" s="19">
        <v>57</v>
      </c>
      <c r="J32" s="19">
        <v>-647.6</v>
      </c>
      <c r="K32" s="19">
        <v>-89.4</v>
      </c>
      <c r="L32" s="19">
        <v>-132.1</v>
      </c>
      <c r="M32" s="19">
        <v>-137</v>
      </c>
      <c r="N32" s="19">
        <f t="shared" si="2"/>
        <v>-340.35087719298247</v>
      </c>
      <c r="O32" s="35">
        <v>19</v>
      </c>
    </row>
    <row r="33" spans="1:15" ht="15" customHeight="1" x14ac:dyDescent="0.2">
      <c r="A33" s="21">
        <v>20</v>
      </c>
      <c r="B33" s="24" t="s">
        <v>31</v>
      </c>
      <c r="C33" s="46">
        <f t="shared" ref="C33:M33" si="17">SUM(C34+C35)</f>
        <v>1682.1000000000001</v>
      </c>
      <c r="D33" s="46">
        <f t="shared" si="17"/>
        <v>463.6</v>
      </c>
      <c r="E33" s="46">
        <f t="shared" si="17"/>
        <v>577.59999999999991</v>
      </c>
      <c r="F33" s="46">
        <f t="shared" si="17"/>
        <v>366.9</v>
      </c>
      <c r="G33" s="46">
        <f t="shared" si="17"/>
        <v>274</v>
      </c>
      <c r="H33" s="46">
        <f t="shared" si="17"/>
        <v>3219.6</v>
      </c>
      <c r="I33" s="46">
        <f t="shared" si="17"/>
        <v>375.5</v>
      </c>
      <c r="J33" s="46">
        <f t="shared" si="17"/>
        <v>1340.5</v>
      </c>
      <c r="K33" s="46">
        <f t="shared" si="17"/>
        <v>521.9</v>
      </c>
      <c r="L33" s="46">
        <f t="shared" si="17"/>
        <v>981.69999999999993</v>
      </c>
      <c r="M33" s="46">
        <f t="shared" si="17"/>
        <v>946.80000000000007</v>
      </c>
      <c r="N33" s="46">
        <f t="shared" si="2"/>
        <v>152.14380825565911</v>
      </c>
      <c r="O33" s="35">
        <v>20</v>
      </c>
    </row>
    <row r="34" spans="1:15" ht="12.75" customHeight="1" x14ac:dyDescent="0.2">
      <c r="A34" s="21">
        <v>21</v>
      </c>
      <c r="B34" s="27" t="s">
        <v>32</v>
      </c>
      <c r="C34" s="19">
        <f t="shared" ref="C34:C35" si="18">SUM(D34+E34+F34+G34)</f>
        <v>51.400000000000006</v>
      </c>
      <c r="D34" s="19">
        <v>13</v>
      </c>
      <c r="E34" s="19">
        <v>15.3</v>
      </c>
      <c r="F34" s="19">
        <v>14.9</v>
      </c>
      <c r="G34" s="19">
        <v>8.1999999999999993</v>
      </c>
      <c r="H34" s="19">
        <f t="shared" ref="H34:H35" si="19">SUM(I34+J34+K34+L34)</f>
        <v>580</v>
      </c>
      <c r="I34" s="19">
        <v>62.2</v>
      </c>
      <c r="J34" s="19">
        <v>266.8</v>
      </c>
      <c r="K34" s="19">
        <v>123.7</v>
      </c>
      <c r="L34" s="19">
        <v>127.3</v>
      </c>
      <c r="M34" s="19">
        <v>89.6</v>
      </c>
      <c r="N34" s="19">
        <f t="shared" si="2"/>
        <v>44.051446945337602</v>
      </c>
      <c r="O34" s="35">
        <v>21</v>
      </c>
    </row>
    <row r="35" spans="1:15" ht="12.75" customHeight="1" x14ac:dyDescent="0.2">
      <c r="A35" s="21">
        <v>22</v>
      </c>
      <c r="B35" s="27" t="s">
        <v>33</v>
      </c>
      <c r="C35" s="19">
        <f t="shared" si="18"/>
        <v>1630.7</v>
      </c>
      <c r="D35" s="19">
        <v>450.6</v>
      </c>
      <c r="E35" s="19">
        <v>562.29999999999995</v>
      </c>
      <c r="F35" s="19">
        <v>352</v>
      </c>
      <c r="G35" s="19">
        <v>265.8</v>
      </c>
      <c r="H35" s="19">
        <f t="shared" si="19"/>
        <v>2639.6</v>
      </c>
      <c r="I35" s="19">
        <v>313.3</v>
      </c>
      <c r="J35" s="19">
        <v>1073.7</v>
      </c>
      <c r="K35" s="19">
        <v>398.2</v>
      </c>
      <c r="L35" s="19">
        <v>854.4</v>
      </c>
      <c r="M35" s="19">
        <v>857.2</v>
      </c>
      <c r="N35" s="19">
        <f t="shared" si="2"/>
        <v>173.60357484838812</v>
      </c>
      <c r="O35" s="35">
        <v>22</v>
      </c>
    </row>
    <row r="36" spans="1:15" ht="6" customHeight="1" x14ac:dyDescent="0.2">
      <c r="A36" s="28"/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6"/>
    </row>
    <row r="37" spans="1:15" ht="6" customHeight="1" x14ac:dyDescent="0.2">
      <c r="B37" s="31"/>
    </row>
    <row r="38" spans="1:15" ht="12.75" customHeight="1" x14ac:dyDescent="0.2">
      <c r="A38" s="37" t="s">
        <v>37</v>
      </c>
    </row>
    <row r="39" spans="1:15" ht="12.75" customHeight="1" x14ac:dyDescent="0.2">
      <c r="A39" s="1" t="s">
        <v>14</v>
      </c>
    </row>
    <row r="40" spans="1:15" ht="12.75" customHeight="1" x14ac:dyDescent="0.2">
      <c r="A40" s="1" t="s">
        <v>15</v>
      </c>
    </row>
  </sheetData>
  <mergeCells count="16">
    <mergeCell ref="C8:G8"/>
    <mergeCell ref="C9:G9"/>
    <mergeCell ref="H8:M8"/>
    <mergeCell ref="H9:M9"/>
    <mergeCell ref="A1:G1"/>
    <mergeCell ref="A2:G2"/>
    <mergeCell ref="A3:G3"/>
    <mergeCell ref="H1:O1"/>
    <mergeCell ref="H2:O2"/>
    <mergeCell ref="H3:O3"/>
    <mergeCell ref="C10:G10"/>
    <mergeCell ref="H10:L10"/>
    <mergeCell ref="C11:C12"/>
    <mergeCell ref="D11:G11"/>
    <mergeCell ref="H11:H12"/>
    <mergeCell ref="I11:L1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2019-06-14T21:50:00Z</cp:lastPrinted>
  <dcterms:created xsi:type="dcterms:W3CDTF">2018-11-21T20:09:16Z</dcterms:created>
  <dcterms:modified xsi:type="dcterms:W3CDTF">2019-06-17T20:50:51Z</dcterms:modified>
</cp:coreProperties>
</file>